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35" windowHeight="6435" tabRatio="880"/>
  </bookViews>
  <sheets>
    <sheet name="1" sheetId="5" r:id="rId1"/>
  </sheets>
  <calcPr calcId="124519"/>
</workbook>
</file>

<file path=xl/calcChain.xml><?xml version="1.0" encoding="utf-8"?>
<calcChain xmlns="http://schemas.openxmlformats.org/spreadsheetml/2006/main">
  <c r="I23" i="5"/>
  <c r="I21"/>
  <c r="I19"/>
  <c r="I17"/>
  <c r="I15"/>
  <c r="I13"/>
  <c r="I11"/>
  <c r="I9"/>
  <c r="I7"/>
  <c r="I5"/>
</calcChain>
</file>

<file path=xl/sharedStrings.xml><?xml version="1.0" encoding="utf-8"?>
<sst xmlns="http://schemas.openxmlformats.org/spreadsheetml/2006/main" count="64" uniqueCount="28">
  <si>
    <t>Měsíc</t>
  </si>
  <si>
    <t>Tabulka č. 1</t>
  </si>
  <si>
    <t>1. úkol:</t>
  </si>
  <si>
    <t>2. úkol:</t>
  </si>
  <si>
    <t>3. úkol:</t>
  </si>
  <si>
    <t>4. úkol:</t>
  </si>
  <si>
    <t>5. úkol:</t>
  </si>
  <si>
    <t>6. úkol:</t>
  </si>
  <si>
    <t>7. úkol:</t>
  </si>
  <si>
    <t>8. úkol:</t>
  </si>
  <si>
    <t>9. úkol:</t>
  </si>
  <si>
    <t>Tabulka č. 2</t>
  </si>
  <si>
    <t>10. úkol:</t>
  </si>
  <si>
    <t>leden</t>
  </si>
  <si>
    <t>březen</t>
  </si>
  <si>
    <t>únor</t>
  </si>
  <si>
    <t>Prodejna</t>
  </si>
  <si>
    <t>Kaufland</t>
  </si>
  <si>
    <t>Lidl</t>
  </si>
  <si>
    <t>Tesco</t>
  </si>
  <si>
    <t>Zboží</t>
  </si>
  <si>
    <t>Počet tun</t>
  </si>
  <si>
    <t>Druh zboží</t>
  </si>
  <si>
    <t>Cena za tunu</t>
  </si>
  <si>
    <t>cukr</t>
  </si>
  <si>
    <t>mouka</t>
  </si>
  <si>
    <t>sůl</t>
  </si>
  <si>
    <t>Téma I.</t>
  </si>
</sst>
</file>

<file path=xl/styles.xml><?xml version="1.0" encoding="utf-8"?>
<styleSheet xmlns="http://schemas.openxmlformats.org/spreadsheetml/2006/main">
  <numFmts count="1">
    <numFmt numFmtId="164" formatCode="\ @"/>
  </numFmts>
  <fonts count="8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3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4" fillId="0" borderId="0" xfId="0" applyNumberFormat="1" applyFont="1" applyAlignment="1"/>
    <xf numFmtId="0" fontId="1" fillId="0" borderId="0" xfId="0" applyNumberFormat="1" applyFont="1"/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5" xfId="0" applyNumberFormat="1" applyBorder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Formulas="1" tabSelected="1" topLeftCell="D1" workbookViewId="0">
      <selection activeCell="H1" sqref="H1:H3"/>
    </sheetView>
  </sheetViews>
  <sheetFormatPr defaultRowHeight="12.75"/>
  <cols>
    <col min="1" max="1" width="2.85546875" customWidth="1"/>
    <col min="2" max="2" width="11" customWidth="1"/>
    <col min="3" max="3" width="13.140625" customWidth="1"/>
    <col min="4" max="4" width="12.28515625" customWidth="1"/>
    <col min="5" max="5" width="11.28515625" customWidth="1"/>
    <col min="6" max="6" width="3.140625" customWidth="1"/>
    <col min="7" max="7" width="3.42578125" customWidth="1"/>
    <col min="8" max="8" width="9" customWidth="1"/>
    <col min="9" max="9" width="44.42578125" customWidth="1"/>
    <col min="10" max="10" width="5.7109375" customWidth="1"/>
  </cols>
  <sheetData>
    <row r="1" spans="1:9">
      <c r="B1" s="34"/>
      <c r="C1" s="34"/>
      <c r="D1" s="34"/>
      <c r="E1" s="34"/>
      <c r="F1" s="34"/>
      <c r="I1" s="16"/>
    </row>
    <row r="2" spans="1:9">
      <c r="B2" s="37" t="s">
        <v>1</v>
      </c>
      <c r="C2" s="37"/>
      <c r="D2" s="37"/>
      <c r="E2" s="37"/>
      <c r="F2" s="6"/>
      <c r="I2" s="17"/>
    </row>
    <row r="3" spans="1:9">
      <c r="A3" s="9"/>
      <c r="B3" s="10"/>
      <c r="C3" s="10"/>
      <c r="D3" s="10"/>
      <c r="E3" s="10"/>
      <c r="F3" s="10"/>
      <c r="I3" s="16" t="s">
        <v>27</v>
      </c>
    </row>
    <row r="4" spans="1:9" ht="30.75" customHeight="1" thickBot="1">
      <c r="A4" s="7"/>
      <c r="B4" s="24" t="s">
        <v>16</v>
      </c>
      <c r="C4" s="24" t="s">
        <v>0</v>
      </c>
      <c r="D4" s="24" t="s">
        <v>20</v>
      </c>
      <c r="E4" s="24" t="s">
        <v>21</v>
      </c>
      <c r="F4" s="11"/>
      <c r="I4" s="18"/>
    </row>
    <row r="5" spans="1:9" ht="14.25" thickTop="1" thickBot="1">
      <c r="A5" s="7"/>
      <c r="B5" s="20" t="s">
        <v>17</v>
      </c>
      <c r="C5" s="20" t="s">
        <v>13</v>
      </c>
      <c r="D5" s="20" t="s">
        <v>24</v>
      </c>
      <c r="E5" s="23">
        <v>3</v>
      </c>
      <c r="F5" s="12"/>
      <c r="H5" s="1" t="s">
        <v>2</v>
      </c>
      <c r="I5" s="28">
        <f>SUMIF(B5:B18,"Kaufland",E5:E18)</f>
        <v>12</v>
      </c>
    </row>
    <row r="6" spans="1:9" ht="13.5" thickBot="1">
      <c r="A6" s="7"/>
      <c r="B6" s="21" t="s">
        <v>17</v>
      </c>
      <c r="C6" s="21" t="s">
        <v>14</v>
      </c>
      <c r="D6" s="21" t="s">
        <v>25</v>
      </c>
      <c r="E6" s="22">
        <v>2</v>
      </c>
      <c r="F6" s="12"/>
      <c r="H6" s="3"/>
      <c r="I6" s="29"/>
    </row>
    <row r="7" spans="1:9" ht="13.5" thickBot="1">
      <c r="A7" s="7"/>
      <c r="B7" s="21" t="s">
        <v>18</v>
      </c>
      <c r="C7" s="21" t="s">
        <v>15</v>
      </c>
      <c r="D7" s="21" t="s">
        <v>26</v>
      </c>
      <c r="E7" s="22">
        <v>5</v>
      </c>
      <c r="F7" s="12"/>
      <c r="H7" s="4" t="s">
        <v>3</v>
      </c>
      <c r="I7" s="30">
        <f>SUM(E5:E18)</f>
        <v>49</v>
      </c>
    </row>
    <row r="8" spans="1:9" ht="13.5" thickBot="1">
      <c r="A8" s="7"/>
      <c r="B8" s="21" t="s">
        <v>18</v>
      </c>
      <c r="C8" s="21" t="s">
        <v>14</v>
      </c>
      <c r="D8" s="21" t="s">
        <v>26</v>
      </c>
      <c r="E8" s="22">
        <v>2</v>
      </c>
      <c r="F8" s="12"/>
      <c r="H8" s="1"/>
      <c r="I8" s="31"/>
    </row>
    <row r="9" spans="1:9" ht="13.5" thickBot="1">
      <c r="A9" s="7"/>
      <c r="B9" s="21" t="s">
        <v>19</v>
      </c>
      <c r="C9" s="21" t="s">
        <v>14</v>
      </c>
      <c r="D9" s="21" t="s">
        <v>24</v>
      </c>
      <c r="E9" s="22">
        <v>4</v>
      </c>
      <c r="F9" s="12"/>
      <c r="H9" s="1" t="s">
        <v>4</v>
      </c>
      <c r="I9" s="28">
        <f>SUMIF(C5:C18,"leden",E5:E18)</f>
        <v>16</v>
      </c>
    </row>
    <row r="10" spans="1:9" ht="13.5" thickBot="1">
      <c r="A10" s="7"/>
      <c r="B10" s="21" t="s">
        <v>19</v>
      </c>
      <c r="C10" s="21" t="s">
        <v>13</v>
      </c>
      <c r="D10" s="21" t="s">
        <v>25</v>
      </c>
      <c r="E10" s="22">
        <v>5</v>
      </c>
      <c r="F10" s="12"/>
      <c r="H10" s="1"/>
      <c r="I10" s="29"/>
    </row>
    <row r="11" spans="1:9" ht="13.5" thickBot="1">
      <c r="A11" s="7"/>
      <c r="B11" s="21" t="s">
        <v>17</v>
      </c>
      <c r="C11" s="21" t="s">
        <v>14</v>
      </c>
      <c r="D11" s="21" t="s">
        <v>25</v>
      </c>
      <c r="E11" s="22">
        <v>2</v>
      </c>
      <c r="F11" s="12"/>
      <c r="H11" s="4" t="s">
        <v>5</v>
      </c>
      <c r="I11" s="32">
        <f>COUNTIF(B5:B18,"Kaufland")</f>
        <v>4</v>
      </c>
    </row>
    <row r="12" spans="1:9" ht="13.5" thickBot="1">
      <c r="A12" s="7"/>
      <c r="B12" s="21" t="s">
        <v>18</v>
      </c>
      <c r="C12" s="21" t="s">
        <v>14</v>
      </c>
      <c r="D12" s="21" t="s">
        <v>24</v>
      </c>
      <c r="E12" s="22">
        <v>4</v>
      </c>
      <c r="F12" s="12"/>
      <c r="H12" s="1"/>
      <c r="I12" s="29"/>
    </row>
    <row r="13" spans="1:9" ht="13.5" thickBot="1">
      <c r="A13" s="7"/>
      <c r="B13" s="21" t="s">
        <v>17</v>
      </c>
      <c r="C13" s="21" t="s">
        <v>15</v>
      </c>
      <c r="D13" s="21" t="s">
        <v>26</v>
      </c>
      <c r="E13" s="22">
        <v>5</v>
      </c>
      <c r="F13" s="12"/>
      <c r="H13" s="5" t="s">
        <v>6</v>
      </c>
      <c r="I13" s="30">
        <f>MIN(E5:E18)</f>
        <v>1</v>
      </c>
    </row>
    <row r="14" spans="1:9" ht="13.5" thickBot="1">
      <c r="A14" s="7"/>
      <c r="B14" s="21" t="s">
        <v>19</v>
      </c>
      <c r="C14" s="21" t="s">
        <v>13</v>
      </c>
      <c r="D14" s="21" t="s">
        <v>24</v>
      </c>
      <c r="E14" s="22">
        <v>2</v>
      </c>
      <c r="F14" s="12"/>
      <c r="H14" s="1"/>
      <c r="I14" s="29"/>
    </row>
    <row r="15" spans="1:9" ht="13.5" thickBot="1">
      <c r="A15" s="7"/>
      <c r="B15" s="21" t="s">
        <v>19</v>
      </c>
      <c r="C15" s="21" t="s">
        <v>13</v>
      </c>
      <c r="D15" s="21" t="s">
        <v>26</v>
      </c>
      <c r="E15" s="22">
        <v>5</v>
      </c>
      <c r="F15" s="12"/>
      <c r="H15" s="1" t="s">
        <v>7</v>
      </c>
      <c r="I15" s="28">
        <f>C23*E5*0.85</f>
        <v>51000</v>
      </c>
    </row>
    <row r="16" spans="1:9" ht="13.5" thickBot="1">
      <c r="A16" s="7"/>
      <c r="B16" s="21" t="s">
        <v>18</v>
      </c>
      <c r="C16" s="21" t="s">
        <v>15</v>
      </c>
      <c r="D16" s="21" t="s">
        <v>24</v>
      </c>
      <c r="E16" s="22">
        <v>7</v>
      </c>
      <c r="F16" s="12"/>
      <c r="H16" s="1"/>
      <c r="I16" s="29"/>
    </row>
    <row r="17" spans="1:9" ht="13.5" thickBot="1">
      <c r="A17" s="7"/>
      <c r="B17" s="21" t="s">
        <v>19</v>
      </c>
      <c r="C17" s="21" t="s">
        <v>15</v>
      </c>
      <c r="D17" s="21" t="s">
        <v>25</v>
      </c>
      <c r="E17" s="22">
        <v>2</v>
      </c>
      <c r="F17" s="12"/>
      <c r="H17" s="1" t="s">
        <v>8</v>
      </c>
      <c r="I17" s="28" t="str">
        <f>IF(E5&gt;2,"Provize 30%","Provize 15%")</f>
        <v>Provize 30%</v>
      </c>
    </row>
    <row r="18" spans="1:9" ht="13.5" thickBot="1">
      <c r="A18" s="7"/>
      <c r="B18" s="21" t="s">
        <v>18</v>
      </c>
      <c r="C18" s="21" t="s">
        <v>13</v>
      </c>
      <c r="D18" s="21" t="s">
        <v>24</v>
      </c>
      <c r="E18" s="22">
        <v>1</v>
      </c>
      <c r="F18" s="12"/>
      <c r="H18" s="1"/>
      <c r="I18" s="29"/>
    </row>
    <row r="19" spans="1:9" ht="13.5" thickBot="1">
      <c r="A19" s="8"/>
      <c r="E19" s="14"/>
      <c r="F19" s="13"/>
      <c r="H19" s="1" t="s">
        <v>9</v>
      </c>
      <c r="I19" s="28">
        <f>VLOOKUP(D5,B23:C25,2)</f>
        <v>20000</v>
      </c>
    </row>
    <row r="20" spans="1:9" ht="13.5" thickBot="1">
      <c r="A20" s="8"/>
      <c r="H20" s="1"/>
      <c r="I20" s="29"/>
    </row>
    <row r="21" spans="1:9" ht="13.5" thickBot="1">
      <c r="A21" s="8"/>
      <c r="B21" s="35" t="s">
        <v>11</v>
      </c>
      <c r="C21" s="36"/>
      <c r="H21" s="1" t="s">
        <v>10</v>
      </c>
      <c r="I21" s="28" t="str">
        <f>MID(B23,1,3)</f>
        <v>cuk</v>
      </c>
    </row>
    <row r="22" spans="1:9" ht="13.5" thickBot="1">
      <c r="A22" s="8"/>
      <c r="B22" s="25" t="s">
        <v>22</v>
      </c>
      <c r="C22" s="25" t="s">
        <v>23</v>
      </c>
      <c r="I22" s="29"/>
    </row>
    <row r="23" spans="1:9" ht="14.25" thickTop="1" thickBot="1">
      <c r="A23" s="8"/>
      <c r="B23" s="20" t="s">
        <v>24</v>
      </c>
      <c r="C23" s="26">
        <v>20000</v>
      </c>
      <c r="H23" s="1" t="s">
        <v>12</v>
      </c>
      <c r="I23" s="33">
        <f>SUMIF(D5:D18,"cukr",E5:E18)*VLOOKUP("cukr",B23:C25,2)</f>
        <v>420000</v>
      </c>
    </row>
    <row r="24" spans="1:9">
      <c r="A24" s="8"/>
      <c r="B24" s="21" t="s">
        <v>25</v>
      </c>
      <c r="C24" s="27">
        <v>10000</v>
      </c>
      <c r="I24" s="15"/>
    </row>
    <row r="25" spans="1:9">
      <c r="A25" s="8"/>
      <c r="B25" s="21" t="s">
        <v>26</v>
      </c>
      <c r="C25" s="27">
        <v>50000</v>
      </c>
      <c r="I25" s="15"/>
    </row>
    <row r="26" spans="1:9">
      <c r="H26" s="1"/>
      <c r="I26" s="19"/>
    </row>
    <row r="27" spans="1:9">
      <c r="I27" s="15"/>
    </row>
    <row r="28" spans="1:9">
      <c r="C28" s="2"/>
      <c r="I28" s="19"/>
    </row>
    <row r="29" spans="1:9">
      <c r="H29" s="1"/>
    </row>
  </sheetData>
  <mergeCells count="3">
    <mergeCell ref="B1:F1"/>
    <mergeCell ref="B21:C21"/>
    <mergeCell ref="B2:E2"/>
  </mergeCells>
  <phoneticPr fontId="0" type="noConversion"/>
  <pageMargins left="0.39" right="0.24" top="0.41" bottom="0.26" header="0.33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Šenov u Nového Jičína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Obchodni akademie</dc:creator>
  <cp:lastModifiedBy>Uzivatel</cp:lastModifiedBy>
  <cp:lastPrinted>2009-10-10T23:20:06Z</cp:lastPrinted>
  <dcterms:created xsi:type="dcterms:W3CDTF">1998-03-21T13:50:50Z</dcterms:created>
  <dcterms:modified xsi:type="dcterms:W3CDTF">2013-01-18T23:52:12Z</dcterms:modified>
</cp:coreProperties>
</file>